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BS" sheetId="1" r:id="rId1"/>
    <sheet name="IS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0">'BS'!$A$1:$F$57</definedName>
    <definedName name="_xlnm.Print_Area" localSheetId="2">'Equity'!$A$1:$F$31</definedName>
    <definedName name="_xlnm.Print_Area" localSheetId="1">'IS'!$A$1:$G$44</definedName>
  </definedNames>
  <calcPr fullCalcOnLoad="1"/>
</workbook>
</file>

<file path=xl/sharedStrings.xml><?xml version="1.0" encoding="utf-8"?>
<sst xmlns="http://schemas.openxmlformats.org/spreadsheetml/2006/main" count="165" uniqueCount="108">
  <si>
    <t>FACB RESORTS BERHAD (6461-P)</t>
  </si>
  <si>
    <t>QUARTERLY REPORT</t>
  </si>
  <si>
    <t>(The figures have not been audited.)</t>
  </si>
  <si>
    <t>As at</t>
  </si>
  <si>
    <t>31/3/2003</t>
  </si>
  <si>
    <t>RM'000</t>
  </si>
  <si>
    <t>Property, Plant and Equipment</t>
  </si>
  <si>
    <t>Deferred Land and Development Expenditure</t>
  </si>
  <si>
    <t>Interest In Associated Companies</t>
  </si>
  <si>
    <t>Other Investments</t>
  </si>
  <si>
    <t>Capital Work-In-Progress</t>
  </si>
  <si>
    <t>Goodwill on Consolidation</t>
  </si>
  <si>
    <t>Current Assets</t>
  </si>
  <si>
    <t>Land and Development Expenditure</t>
  </si>
  <si>
    <t>Inventories</t>
  </si>
  <si>
    <t>Receivables, Deposits and Prepayments</t>
  </si>
  <si>
    <t>Cash, Bank Balances and Deposits</t>
  </si>
  <si>
    <t>Current Liabilities</t>
  </si>
  <si>
    <t>Payables, Deposits and Accruals</t>
  </si>
  <si>
    <t>Short Term Borrowings</t>
  </si>
  <si>
    <t>Taxation</t>
  </si>
  <si>
    <t>Capital and Reserves</t>
  </si>
  <si>
    <t>Share Capital</t>
  </si>
  <si>
    <t>Reserves</t>
  </si>
  <si>
    <t>Shareholders' Equity</t>
  </si>
  <si>
    <t>Minority Interests</t>
  </si>
  <si>
    <t>Long Term Liabilities</t>
  </si>
  <si>
    <t>Borrowings</t>
  </si>
  <si>
    <t>Bonds</t>
  </si>
  <si>
    <t>Other deferred liabilities</t>
  </si>
  <si>
    <t>Total Capital Employed</t>
  </si>
  <si>
    <t>Net Tangible Assets Per Share (sen)</t>
  </si>
  <si>
    <t xml:space="preserve">(The Condensed Consolidated Balance Sheets should be read in conjunction with the Annual </t>
  </si>
  <si>
    <t xml:space="preserve">Current </t>
  </si>
  <si>
    <t>Comparative</t>
  </si>
  <si>
    <t>Current</t>
  </si>
  <si>
    <t>Preceding</t>
  </si>
  <si>
    <t>quarter</t>
  </si>
  <si>
    <t>year</t>
  </si>
  <si>
    <t>ended</t>
  </si>
  <si>
    <t>Revenue</t>
  </si>
  <si>
    <t>Operating expenses</t>
  </si>
  <si>
    <t>Other operating income</t>
  </si>
  <si>
    <t>Finance costs</t>
  </si>
  <si>
    <t>Share of associated results</t>
  </si>
  <si>
    <t>Loss before taxation</t>
  </si>
  <si>
    <t>Loss after taxation before minority interest</t>
  </si>
  <si>
    <t>Minority interest</t>
  </si>
  <si>
    <t>(Loss)/ Earnings per share (sen)</t>
  </si>
  <si>
    <t>Basic</t>
  </si>
  <si>
    <t>Fully diluted</t>
  </si>
  <si>
    <t>N/A</t>
  </si>
  <si>
    <t>Reserve</t>
  </si>
  <si>
    <t>Share</t>
  </si>
  <si>
    <t>Attributable</t>
  </si>
  <si>
    <t>Accumulated</t>
  </si>
  <si>
    <t>capital</t>
  </si>
  <si>
    <t>to Capital</t>
  </si>
  <si>
    <t>to Revenue</t>
  </si>
  <si>
    <t>Losses</t>
  </si>
  <si>
    <t>Total</t>
  </si>
  <si>
    <t>Balance at 1/4/2002</t>
  </si>
  <si>
    <t>Movement during the year</t>
  </si>
  <si>
    <t>Balance at 31/3/2003</t>
  </si>
  <si>
    <t>Adjustments for non-cash flow items :-</t>
  </si>
  <si>
    <t>Non-cash items</t>
  </si>
  <si>
    <t>Operating loss before working capital changes</t>
  </si>
  <si>
    <t>Changes in working capital :-</t>
  </si>
  <si>
    <t>Net change in current assets</t>
  </si>
  <si>
    <t>Net change in current liabilities</t>
  </si>
  <si>
    <t>Net cash flows used in operating activities</t>
  </si>
  <si>
    <t>Income tax refunded</t>
  </si>
  <si>
    <t>Income tax paid</t>
  </si>
  <si>
    <t>Investing activities</t>
  </si>
  <si>
    <t>Purchase of fixed assets</t>
  </si>
  <si>
    <t>Proceed from disposal of fixed assets</t>
  </si>
  <si>
    <t>Net cash flows used in investing activities</t>
  </si>
  <si>
    <t>Financing activities</t>
  </si>
  <si>
    <t>Drawndown of borrowings</t>
  </si>
  <si>
    <t>Repayment of borrowings</t>
  </si>
  <si>
    <t>Net change in cash &amp; cash equivalents</t>
  </si>
  <si>
    <t xml:space="preserve"> </t>
  </si>
  <si>
    <t>Translation exchange difference</t>
  </si>
  <si>
    <t>Movement during the period</t>
  </si>
  <si>
    <t xml:space="preserve">Comparative </t>
  </si>
  <si>
    <t>Cash &amp; cash equivalents at beginning of the period</t>
  </si>
  <si>
    <t>Cash &amp; cash equivalents at end of the period</t>
  </si>
  <si>
    <t>Net change in development expenditure</t>
  </si>
  <si>
    <t>For the 9 Months Ended 31 December 2003</t>
  </si>
  <si>
    <t>31/12/2002</t>
  </si>
  <si>
    <t>31/12/2003</t>
  </si>
  <si>
    <t>9 months</t>
  </si>
  <si>
    <t>As at 31 December 2003</t>
  </si>
  <si>
    <t>For the Third Quarter Ended 31 December 2003</t>
  </si>
  <si>
    <t>Balance at 31/12/2003</t>
  </si>
  <si>
    <t>Prior year adjustment (Note)</t>
  </si>
  <si>
    <t>As restated</t>
  </si>
  <si>
    <t>Profit / (Loss) from operations</t>
  </si>
  <si>
    <t xml:space="preserve"> Financial Report for the year ended 31 March 2003 and the accompanying explanatory notes attached </t>
  </si>
  <si>
    <t xml:space="preserve"> to the interim financial statements.)</t>
  </si>
  <si>
    <t>Loss for the period</t>
  </si>
  <si>
    <t>(Note) : The prior year adjustment relates to provision of deferred tax liabilities as a result of the adoption of MASB 25, Income Taxes.</t>
  </si>
  <si>
    <t>Net cash flows generated from / (used in) financing activities</t>
  </si>
  <si>
    <t>Net Current  (Liabilities) / Assets</t>
  </si>
  <si>
    <t>Condensed Consolidated Statement of Changes in Equity</t>
  </si>
  <si>
    <t>Condensed Consolidated Balance Sheets</t>
  </si>
  <si>
    <t>Condensed Consolidated Income Statements</t>
  </si>
  <si>
    <t>Condensed Consolidated Cash Flow Statements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</si>
</sst>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;\(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ms Rmn"/>
      <family val="0"/>
    </font>
    <font>
      <b/>
      <u val="single"/>
      <sz val="8"/>
      <name val="Times New Roman"/>
      <family val="1"/>
    </font>
    <font>
      <u val="singleAccounting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37" fontId="4" fillId="0" borderId="0" xfId="19" applyFont="1" applyFill="1" applyAlignment="1">
      <alignment horizontal="centerContinuous" vertical="center"/>
      <protection/>
    </xf>
    <xf numFmtId="37" fontId="5" fillId="0" borderId="0" xfId="19" applyFont="1" applyFill="1" applyAlignment="1">
      <alignment vertical="center"/>
      <protection/>
    </xf>
    <xf numFmtId="37" fontId="5" fillId="0" borderId="0" xfId="19" applyFont="1" applyFill="1" applyAlignment="1">
      <alignment horizontal="center" vertical="center"/>
      <protection/>
    </xf>
    <xf numFmtId="174" fontId="5" fillId="0" borderId="0" xfId="19" applyNumberFormat="1" applyFont="1" applyFill="1" applyAlignment="1">
      <alignment horizontal="center" vertical="center"/>
      <protection/>
    </xf>
    <xf numFmtId="37" fontId="7" fillId="0" borderId="0" xfId="19" applyFont="1" applyFill="1" applyAlignment="1">
      <alignment vertical="center"/>
      <protection/>
    </xf>
    <xf numFmtId="37" fontId="5" fillId="0" borderId="1" xfId="19" applyFont="1" applyFill="1" applyBorder="1" applyAlignment="1">
      <alignment horizontal="center" vertical="center"/>
      <protection/>
    </xf>
    <xf numFmtId="37" fontId="5" fillId="0" borderId="0" xfId="19" applyFont="1" applyFill="1" applyBorder="1" applyAlignment="1">
      <alignment horizontal="center" vertical="center"/>
      <protection/>
    </xf>
    <xf numFmtId="37" fontId="7" fillId="0" borderId="0" xfId="19" applyFont="1" applyFill="1" applyAlignment="1" quotePrefix="1">
      <alignment vertical="center"/>
      <protection/>
    </xf>
    <xf numFmtId="173" fontId="5" fillId="0" borderId="0" xfId="19" applyNumberFormat="1" applyFont="1" applyFill="1" applyAlignment="1">
      <alignment horizontal="center" vertical="center"/>
      <protection/>
    </xf>
    <xf numFmtId="173" fontId="5" fillId="0" borderId="0" xfId="19" applyNumberFormat="1" applyFont="1" applyFill="1" applyAlignment="1">
      <alignment vertical="center"/>
      <protection/>
    </xf>
    <xf numFmtId="37" fontId="5" fillId="0" borderId="0" xfId="19" applyFont="1" applyFill="1" applyBorder="1" applyAlignment="1">
      <alignment vertical="center"/>
      <protection/>
    </xf>
    <xf numFmtId="173" fontId="5" fillId="0" borderId="0" xfId="15" applyNumberFormat="1" applyFont="1" applyFill="1" applyBorder="1" applyAlignment="1">
      <alignment vertical="center"/>
    </xf>
    <xf numFmtId="43" fontId="5" fillId="0" borderId="0" xfId="15" applyFont="1" applyFill="1" applyAlignment="1">
      <alignment vertical="center"/>
    </xf>
    <xf numFmtId="173" fontId="5" fillId="0" borderId="0" xfId="15" applyNumberFormat="1" applyFont="1" applyFill="1" applyAlignment="1">
      <alignment vertical="center"/>
    </xf>
    <xf numFmtId="37" fontId="5" fillId="0" borderId="0" xfId="19" applyNumberFormat="1" applyFont="1" applyFill="1" applyAlignment="1">
      <alignment vertical="center"/>
      <protection/>
    </xf>
    <xf numFmtId="37" fontId="5" fillId="0" borderId="2" xfId="19" applyFont="1" applyFill="1" applyBorder="1" applyAlignment="1">
      <alignment vertical="center"/>
      <protection/>
    </xf>
    <xf numFmtId="0" fontId="5" fillId="0" borderId="0" xfId="0" applyFont="1" applyAlignment="1">
      <alignment/>
    </xf>
    <xf numFmtId="173" fontId="5" fillId="0" borderId="0" xfId="15" applyNumberFormat="1" applyFont="1" applyAlignment="1">
      <alignment horizontal="center"/>
    </xf>
    <xf numFmtId="173" fontId="5" fillId="0" borderId="1" xfId="15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5" fillId="0" borderId="3" xfId="15" applyNumberFormat="1" applyFont="1" applyBorder="1" applyAlignment="1">
      <alignment horizontal="center"/>
    </xf>
    <xf numFmtId="173" fontId="5" fillId="0" borderId="2" xfId="15" applyNumberFormat="1" applyFont="1" applyBorder="1" applyAlignment="1">
      <alignment horizontal="center"/>
    </xf>
    <xf numFmtId="173" fontId="5" fillId="0" borderId="0" xfId="15" applyNumberFormat="1" applyFont="1" applyAlignment="1">
      <alignment/>
    </xf>
    <xf numFmtId="173" fontId="5" fillId="0" borderId="4" xfId="15" applyNumberFormat="1" applyFont="1" applyBorder="1" applyAlignment="1">
      <alignment horizontal="center"/>
    </xf>
    <xf numFmtId="173" fontId="5" fillId="0" borderId="5" xfId="15" applyNumberFormat="1" applyFont="1" applyBorder="1" applyAlignment="1">
      <alignment horizontal="center"/>
    </xf>
    <xf numFmtId="173" fontId="5" fillId="0" borderId="6" xfId="15" applyNumberFormat="1" applyFont="1" applyBorder="1" applyAlignment="1">
      <alignment horizontal="center"/>
    </xf>
    <xf numFmtId="173" fontId="5" fillId="0" borderId="1" xfId="15" applyNumberFormat="1" applyFont="1" applyBorder="1" applyAlignment="1">
      <alignment/>
    </xf>
    <xf numFmtId="43" fontId="5" fillId="0" borderId="0" xfId="15" applyNumberFormat="1" applyFont="1" applyAlignment="1">
      <alignment/>
    </xf>
    <xf numFmtId="173" fontId="5" fillId="0" borderId="7" xfId="15" applyNumberFormat="1" applyFont="1" applyBorder="1" applyAlignment="1">
      <alignment horizontal="center"/>
    </xf>
    <xf numFmtId="173" fontId="5" fillId="0" borderId="8" xfId="15" applyNumberFormat="1" applyFont="1" applyBorder="1" applyAlignment="1">
      <alignment horizontal="center"/>
    </xf>
    <xf numFmtId="173" fontId="5" fillId="0" borderId="9" xfId="15" applyNumberFormat="1" applyFont="1" applyBorder="1" applyAlignment="1">
      <alignment horizontal="center"/>
    </xf>
    <xf numFmtId="173" fontId="5" fillId="0" borderId="10" xfId="15" applyNumberFormat="1" applyFont="1" applyBorder="1" applyAlignment="1">
      <alignment horizontal="center"/>
    </xf>
    <xf numFmtId="173" fontId="5" fillId="0" borderId="11" xfId="15" applyNumberFormat="1" applyFont="1" applyBorder="1" applyAlignment="1">
      <alignment horizontal="center"/>
    </xf>
    <xf numFmtId="173" fontId="5" fillId="0" borderId="12" xfId="15" applyNumberFormat="1" applyFont="1" applyBorder="1" applyAlignment="1">
      <alignment horizontal="center"/>
    </xf>
    <xf numFmtId="173" fontId="5" fillId="0" borderId="1" xfId="15" applyNumberFormat="1" applyFont="1" applyBorder="1" applyAlignment="1" quotePrefix="1">
      <alignment horizontal="center"/>
    </xf>
    <xf numFmtId="173" fontId="8" fillId="0" borderId="5" xfId="15" applyNumberFormat="1" applyFont="1" applyBorder="1" applyAlignment="1" quotePrefix="1">
      <alignment horizontal="center"/>
    </xf>
    <xf numFmtId="173" fontId="5" fillId="0" borderId="0" xfId="15" applyNumberFormat="1" applyFont="1" applyFill="1" applyBorder="1" applyAlignment="1">
      <alignment horizontal="center"/>
    </xf>
    <xf numFmtId="173" fontId="5" fillId="0" borderId="0" xfId="15" applyNumberFormat="1" applyFont="1" applyBorder="1" applyAlignment="1">
      <alignment/>
    </xf>
    <xf numFmtId="173" fontId="5" fillId="0" borderId="13" xfId="15" applyNumberFormat="1" applyFont="1" applyFill="1" applyBorder="1" applyAlignment="1">
      <alignment horizontal="center"/>
    </xf>
    <xf numFmtId="173" fontId="5" fillId="0" borderId="7" xfId="15" applyNumberFormat="1" applyFont="1" applyBorder="1" applyAlignment="1">
      <alignment horizontal="right"/>
    </xf>
    <xf numFmtId="173" fontId="5" fillId="0" borderId="11" xfId="15" applyNumberFormat="1" applyFont="1" applyFill="1" applyBorder="1" applyAlignment="1">
      <alignment horizontal="center"/>
    </xf>
    <xf numFmtId="173" fontId="5" fillId="0" borderId="0" xfId="15" applyNumberFormat="1" applyFont="1" applyFill="1" applyAlignment="1">
      <alignment horizontal="center"/>
    </xf>
    <xf numFmtId="173" fontId="5" fillId="0" borderId="0" xfId="15" applyNumberFormat="1" applyFont="1" applyBorder="1" applyAlignment="1" quotePrefix="1">
      <alignment horizontal="center"/>
    </xf>
    <xf numFmtId="173" fontId="5" fillId="0" borderId="8" xfId="15" applyNumberFormat="1" applyFont="1" applyFill="1" applyBorder="1" applyAlignment="1">
      <alignment horizontal="center"/>
    </xf>
    <xf numFmtId="173" fontId="5" fillId="0" borderId="0" xfId="0" applyNumberFormat="1" applyFont="1" applyAlignment="1">
      <alignment/>
    </xf>
    <xf numFmtId="37" fontId="5" fillId="0" borderId="1" xfId="19" applyFont="1" applyFill="1" applyBorder="1" applyAlignment="1">
      <alignment vertical="center"/>
      <protection/>
    </xf>
    <xf numFmtId="173" fontId="5" fillId="0" borderId="1" xfId="15" applyNumberFormat="1" applyFont="1" applyFill="1" applyBorder="1" applyAlignment="1">
      <alignment vertical="center"/>
    </xf>
    <xf numFmtId="37" fontId="5" fillId="0" borderId="14" xfId="19" applyFont="1" applyFill="1" applyBorder="1" applyAlignment="1">
      <alignment vertical="center"/>
      <protection/>
    </xf>
    <xf numFmtId="173" fontId="5" fillId="0" borderId="1" xfId="15" applyNumberFormat="1" applyFont="1" applyFill="1" applyBorder="1" applyAlignment="1">
      <alignment horizontal="center"/>
    </xf>
    <xf numFmtId="173" fontId="5" fillId="0" borderId="14" xfId="19" applyNumberFormat="1" applyFont="1" applyFill="1" applyBorder="1" applyAlignment="1">
      <alignment vertical="center"/>
      <protection/>
    </xf>
    <xf numFmtId="173" fontId="5" fillId="0" borderId="2" xfId="19" applyNumberFormat="1" applyFont="1" applyFill="1" applyBorder="1" applyAlignment="1">
      <alignment vertical="center"/>
      <protection/>
    </xf>
    <xf numFmtId="173" fontId="5" fillId="0" borderId="12" xfId="15" applyNumberFormat="1" applyFont="1" applyFill="1" applyBorder="1" applyAlignment="1">
      <alignment horizontal="center"/>
    </xf>
    <xf numFmtId="173" fontId="5" fillId="0" borderId="0" xfId="15" applyNumberFormat="1" applyFont="1" applyFill="1" applyAlignment="1">
      <alignment/>
    </xf>
    <xf numFmtId="173" fontId="5" fillId="0" borderId="2" xfId="15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S, P&amp;L - Dec 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kenneth\Quarterly%20reporting\new\Mar2003\4th%20Qtr%20-%20BS,PL,CF,e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</sheetNames>
    <sheetDataSet>
      <sheetData sheetId="0">
        <row r="1">
          <cell r="A1" t="str">
            <v>FACB RESORTS BERHAD (6461-P)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F13" sqref="F13"/>
    </sheetView>
  </sheetViews>
  <sheetFormatPr defaultColWidth="9.140625" defaultRowHeight="12.75"/>
  <cols>
    <col min="1" max="3" width="9.140625" style="20" customWidth="1"/>
    <col min="4" max="4" width="19.28125" style="20" customWidth="1"/>
    <col min="5" max="5" width="12.00390625" style="21" customWidth="1"/>
    <col min="6" max="6" width="12.140625" style="21" customWidth="1"/>
    <col min="7" max="16384" width="9.140625" style="20" customWidth="1"/>
  </cols>
  <sheetData>
    <row r="1" ht="11.25">
      <c r="A1" s="1" t="s">
        <v>0</v>
      </c>
    </row>
    <row r="2" ht="11.25">
      <c r="A2" s="1" t="s">
        <v>1</v>
      </c>
    </row>
    <row r="4" ht="11.25">
      <c r="A4" s="1" t="s">
        <v>105</v>
      </c>
    </row>
    <row r="5" ht="11.25">
      <c r="A5" s="1" t="s">
        <v>92</v>
      </c>
    </row>
    <row r="6" spans="1:6" ht="11.25">
      <c r="A6" s="20" t="s">
        <v>2</v>
      </c>
      <c r="E6" s="21" t="s">
        <v>3</v>
      </c>
      <c r="F6" s="21" t="s">
        <v>3</v>
      </c>
    </row>
    <row r="7" spans="5:6" ht="11.25">
      <c r="E7" s="38" t="s">
        <v>90</v>
      </c>
      <c r="F7" s="38" t="s">
        <v>4</v>
      </c>
    </row>
    <row r="8" spans="5:6" ht="11.25">
      <c r="E8" s="21" t="s">
        <v>5</v>
      </c>
      <c r="F8" s="21" t="s">
        <v>5</v>
      </c>
    </row>
    <row r="10" spans="1:6" ht="11.25">
      <c r="A10" s="20" t="s">
        <v>6</v>
      </c>
      <c r="E10" s="21">
        <v>366717</v>
      </c>
      <c r="F10" s="21">
        <v>372450</v>
      </c>
    </row>
    <row r="12" spans="1:6" ht="11.25">
      <c r="A12" s="20" t="s">
        <v>7</v>
      </c>
      <c r="E12" s="21">
        <v>649931</v>
      </c>
      <c r="F12" s="21">
        <v>648060</v>
      </c>
    </row>
    <row r="14" spans="1:6" ht="11.25">
      <c r="A14" s="20" t="s">
        <v>8</v>
      </c>
      <c r="E14" s="21">
        <v>1891</v>
      </c>
      <c r="F14" s="21">
        <v>1885</v>
      </c>
    </row>
    <row r="16" spans="1:6" ht="11.25">
      <c r="A16" s="20" t="s">
        <v>9</v>
      </c>
      <c r="E16" s="21">
        <v>622</v>
      </c>
      <c r="F16" s="21">
        <v>622</v>
      </c>
    </row>
    <row r="18" spans="1:6" ht="11.25">
      <c r="A18" s="20" t="s">
        <v>10</v>
      </c>
      <c r="E18" s="21">
        <v>386645</v>
      </c>
      <c r="F18" s="21">
        <v>386587</v>
      </c>
    </row>
    <row r="20" spans="1:6" ht="11.25">
      <c r="A20" s="20" t="s">
        <v>11</v>
      </c>
      <c r="E20" s="45">
        <v>31688</v>
      </c>
      <c r="F20" s="45">
        <v>33325</v>
      </c>
    </row>
    <row r="22" ht="11.25">
      <c r="A22" s="20" t="s">
        <v>12</v>
      </c>
    </row>
    <row r="23" spans="2:6" ht="11.25">
      <c r="B23" s="20" t="s">
        <v>13</v>
      </c>
      <c r="E23" s="33">
        <v>30419</v>
      </c>
      <c r="F23" s="34">
        <v>28752</v>
      </c>
    </row>
    <row r="24" spans="2:6" ht="11.25">
      <c r="B24" s="20" t="s">
        <v>14</v>
      </c>
      <c r="E24" s="42">
        <v>5330</v>
      </c>
      <c r="F24" s="35">
        <v>5514</v>
      </c>
    </row>
    <row r="25" spans="2:6" ht="11.25">
      <c r="B25" s="20" t="s">
        <v>15</v>
      </c>
      <c r="E25" s="42">
        <v>354088</v>
      </c>
      <c r="F25" s="35">
        <v>354730</v>
      </c>
    </row>
    <row r="26" spans="2:6" ht="11.25">
      <c r="B26" s="20" t="s">
        <v>16</v>
      </c>
      <c r="E26" s="44">
        <v>9640</v>
      </c>
      <c r="F26" s="37">
        <v>9720</v>
      </c>
    </row>
    <row r="27" spans="5:6" ht="11.25">
      <c r="E27" s="21">
        <f>SUM(E23:E26)</f>
        <v>399477</v>
      </c>
      <c r="F27" s="21">
        <f>SUM(F23:F26)</f>
        <v>398716</v>
      </c>
    </row>
    <row r="28" ht="11.25">
      <c r="A28" s="20" t="s">
        <v>17</v>
      </c>
    </row>
    <row r="29" spans="2:6" ht="11.25">
      <c r="B29" s="20" t="s">
        <v>18</v>
      </c>
      <c r="E29" s="47">
        <v>129097</v>
      </c>
      <c r="F29" s="34">
        <v>128844</v>
      </c>
    </row>
    <row r="30" spans="2:6" ht="11.25">
      <c r="B30" s="20" t="s">
        <v>19</v>
      </c>
      <c r="E30" s="42">
        <v>116080</v>
      </c>
      <c r="F30" s="35">
        <v>113957</v>
      </c>
    </row>
    <row r="31" spans="2:6" ht="11.25">
      <c r="B31" s="20" t="s">
        <v>20</v>
      </c>
      <c r="E31" s="36">
        <v>156105</v>
      </c>
      <c r="F31" s="37">
        <v>153795</v>
      </c>
    </row>
    <row r="32" spans="5:6" ht="11.25">
      <c r="E32" s="21">
        <f>SUM(E29:E31)</f>
        <v>401282</v>
      </c>
      <c r="F32" s="21">
        <f>SUM(F29:F31)</f>
        <v>396596</v>
      </c>
    </row>
    <row r="34" spans="1:6" ht="11.25">
      <c r="A34" s="20" t="s">
        <v>103</v>
      </c>
      <c r="E34" s="21">
        <f>+E27-E32</f>
        <v>-1805</v>
      </c>
      <c r="F34" s="21">
        <f>+F27-F32</f>
        <v>2120</v>
      </c>
    </row>
    <row r="36" spans="5:6" ht="12" thickBot="1">
      <c r="E36" s="25">
        <f>+E10+E12+E14+E16+E18+E20+E34</f>
        <v>1435689</v>
      </c>
      <c r="F36" s="25">
        <f>+F10+F12+F14+F16+F18+F20+F34</f>
        <v>1445049</v>
      </c>
    </row>
    <row r="37" ht="12" thickTop="1"/>
    <row r="38" ht="11.25">
      <c r="A38" s="1" t="s">
        <v>21</v>
      </c>
    </row>
    <row r="39" spans="1:6" ht="11.25">
      <c r="A39" s="20" t="s">
        <v>22</v>
      </c>
      <c r="E39" s="33">
        <v>1015030</v>
      </c>
      <c r="F39" s="34">
        <v>1015030</v>
      </c>
    </row>
    <row r="40" spans="1:6" ht="11.25">
      <c r="A40" s="20" t="s">
        <v>23</v>
      </c>
      <c r="E40" s="44">
        <v>-98971</v>
      </c>
      <c r="F40" s="55">
        <v>-58956</v>
      </c>
    </row>
    <row r="41" spans="1:6" ht="11.25">
      <c r="A41" s="20" t="s">
        <v>24</v>
      </c>
      <c r="E41" s="21">
        <f>SUM(E39:E40)</f>
        <v>916059</v>
      </c>
      <c r="F41" s="21">
        <f>SUM(F39:F40)</f>
        <v>956074</v>
      </c>
    </row>
    <row r="43" spans="1:6" ht="11.25">
      <c r="A43" s="20" t="s">
        <v>25</v>
      </c>
      <c r="E43" s="21">
        <v>784</v>
      </c>
      <c r="F43" s="21">
        <v>902</v>
      </c>
    </row>
    <row r="45" ht="11.25">
      <c r="A45" s="20" t="s">
        <v>26</v>
      </c>
    </row>
    <row r="46" spans="2:6" ht="11.25">
      <c r="B46" s="20" t="s">
        <v>27</v>
      </c>
      <c r="E46" s="45">
        <v>15864</v>
      </c>
      <c r="F46" s="21">
        <v>8575</v>
      </c>
    </row>
    <row r="47" spans="2:6" ht="11.25">
      <c r="B47" s="20" t="s">
        <v>28</v>
      </c>
      <c r="E47" s="40">
        <v>374429</v>
      </c>
      <c r="F47" s="21">
        <v>350945</v>
      </c>
    </row>
    <row r="48" spans="2:6" ht="11.25">
      <c r="B48" s="20" t="s">
        <v>29</v>
      </c>
      <c r="E48" s="45">
        <v>128553</v>
      </c>
      <c r="F48" s="45">
        <v>128553</v>
      </c>
    </row>
    <row r="50" spans="1:6" ht="11.25">
      <c r="A50" s="20" t="s">
        <v>30</v>
      </c>
      <c r="E50" s="24">
        <f>SUM(E41:E48)</f>
        <v>1435689</v>
      </c>
      <c r="F50" s="24">
        <f>SUM(F41:F48)</f>
        <v>1445049</v>
      </c>
    </row>
    <row r="52" spans="1:6" ht="12" thickBot="1">
      <c r="A52" s="20" t="s">
        <v>31</v>
      </c>
      <c r="E52" s="32">
        <f>(+E41-E20)/2030060*100</f>
        <v>43.56378629203078</v>
      </c>
      <c r="F52" s="32">
        <f>(+F41-F20)/2030060*100</f>
        <v>45.45427228751859</v>
      </c>
    </row>
    <row r="53" ht="12" thickTop="1"/>
    <row r="55" ht="11.25">
      <c r="A55" s="20" t="s">
        <v>32</v>
      </c>
    </row>
    <row r="56" ht="11.25">
      <c r="A56" s="20" t="s">
        <v>98</v>
      </c>
    </row>
    <row r="57" ht="11.25">
      <c r="A57" s="20" t="s">
        <v>99</v>
      </c>
    </row>
    <row r="58" spans="1:5" ht="11.25">
      <c r="A58" s="20" t="s">
        <v>81</v>
      </c>
      <c r="E58" s="21">
        <f>E36-E50</f>
        <v>0</v>
      </c>
    </row>
    <row r="59" ht="11.25">
      <c r="A59" s="20" t="s">
        <v>81</v>
      </c>
    </row>
  </sheetData>
  <printOptions/>
  <pageMargins left="0.998031496" right="0.498031496" top="0.984251968503937" bottom="0.984251968503937" header="0.511811023622047" footer="0.761811024"/>
  <pageSetup horizontalDpi="600" verticalDpi="600" orientation="portrait" r:id="rId1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 topLeftCell="A6">
      <selection activeCell="E13" sqref="E13"/>
    </sheetView>
  </sheetViews>
  <sheetFormatPr defaultColWidth="9.140625" defaultRowHeight="12.75"/>
  <cols>
    <col min="1" max="1" width="9.140625" style="20" customWidth="1"/>
    <col min="2" max="2" width="36.28125" style="20" customWidth="1"/>
    <col min="3" max="3" width="2.28125" style="20" customWidth="1"/>
    <col min="4" max="4" width="13.140625" style="26" customWidth="1"/>
    <col min="5" max="5" width="12.7109375" style="26" customWidth="1"/>
    <col min="6" max="6" width="13.28125" style="26" customWidth="1"/>
    <col min="7" max="7" width="12.7109375" style="26" customWidth="1"/>
    <col min="8" max="16384" width="9.140625" style="20" customWidth="1"/>
  </cols>
  <sheetData>
    <row r="1" ht="11.25">
      <c r="A1" s="1" t="s">
        <v>0</v>
      </c>
    </row>
    <row r="3" ht="11.25">
      <c r="A3" s="1" t="s">
        <v>106</v>
      </c>
    </row>
    <row r="4" ht="11.25">
      <c r="A4" s="1" t="s">
        <v>93</v>
      </c>
    </row>
    <row r="5" ht="11.25">
      <c r="A5" s="20" t="s">
        <v>2</v>
      </c>
    </row>
    <row r="7" spans="4:7" ht="11.25">
      <c r="D7" s="27" t="s">
        <v>33</v>
      </c>
      <c r="E7" s="27" t="s">
        <v>34</v>
      </c>
      <c r="F7" s="27" t="s">
        <v>35</v>
      </c>
      <c r="G7" s="27" t="s">
        <v>36</v>
      </c>
    </row>
    <row r="8" spans="4:7" ht="11.25">
      <c r="D8" s="28" t="s">
        <v>37</v>
      </c>
      <c r="E8" s="28" t="s">
        <v>37</v>
      </c>
      <c r="F8" s="28" t="s">
        <v>91</v>
      </c>
      <c r="G8" s="28" t="str">
        <f>F8</f>
        <v>9 months</v>
      </c>
    </row>
    <row r="9" spans="4:7" ht="11.25">
      <c r="D9" s="28" t="s">
        <v>39</v>
      </c>
      <c r="E9" s="28" t="s">
        <v>39</v>
      </c>
      <c r="F9" s="28" t="s">
        <v>39</v>
      </c>
      <c r="G9" s="28" t="s">
        <v>39</v>
      </c>
    </row>
    <row r="10" spans="4:7" ht="13.5">
      <c r="D10" s="39" t="s">
        <v>90</v>
      </c>
      <c r="E10" s="39" t="s">
        <v>89</v>
      </c>
      <c r="F10" s="39" t="s">
        <v>90</v>
      </c>
      <c r="G10" s="39" t="s">
        <v>89</v>
      </c>
    </row>
    <row r="11" spans="4:7" ht="11.25">
      <c r="D11" s="29" t="s">
        <v>5</v>
      </c>
      <c r="E11" s="29" t="s">
        <v>5</v>
      </c>
      <c r="F11" s="29" t="s">
        <v>5</v>
      </c>
      <c r="G11" s="29" t="s">
        <v>5</v>
      </c>
    </row>
    <row r="13" spans="1:7" ht="11.25">
      <c r="A13" s="20" t="s">
        <v>40</v>
      </c>
      <c r="D13" s="26">
        <v>33145</v>
      </c>
      <c r="E13" s="26">
        <v>29812</v>
      </c>
      <c r="F13" s="26">
        <v>73843</v>
      </c>
      <c r="G13" s="26">
        <v>76170</v>
      </c>
    </row>
    <row r="15" spans="1:7" ht="11.25">
      <c r="A15" s="20" t="s">
        <v>41</v>
      </c>
      <c r="D15" s="56">
        <v>-32582</v>
      </c>
      <c r="E15" s="56">
        <v>-41557</v>
      </c>
      <c r="F15" s="56">
        <v>-84414</v>
      </c>
      <c r="G15" s="56">
        <v>-105658</v>
      </c>
    </row>
    <row r="17" spans="1:7" ht="11.25">
      <c r="A17" s="20" t="s">
        <v>42</v>
      </c>
      <c r="D17" s="30">
        <v>919</v>
      </c>
      <c r="E17" s="30">
        <v>2299</v>
      </c>
      <c r="F17" s="30">
        <v>2161</v>
      </c>
      <c r="G17" s="30">
        <v>6002</v>
      </c>
    </row>
    <row r="19" spans="1:7" ht="11.25">
      <c r="A19" s="20" t="s">
        <v>97</v>
      </c>
      <c r="D19" s="26">
        <f>SUM(D13:D17)</f>
        <v>1482</v>
      </c>
      <c r="E19" s="26">
        <f>SUM(E13:E17)</f>
        <v>-9446</v>
      </c>
      <c r="F19" s="26">
        <f>SUM(F13:F17)</f>
        <v>-8410</v>
      </c>
      <c r="G19" s="26">
        <f>SUM(G13:G17)</f>
        <v>-23486</v>
      </c>
    </row>
    <row r="21" spans="1:7" ht="11.25">
      <c r="A21" s="20" t="s">
        <v>43</v>
      </c>
      <c r="D21" s="26">
        <v>-10266</v>
      </c>
      <c r="E21" s="26">
        <v>-8960</v>
      </c>
      <c r="F21" s="26">
        <v>-30958</v>
      </c>
      <c r="G21" s="26">
        <v>-29488</v>
      </c>
    </row>
    <row r="23" spans="1:7" ht="11.25">
      <c r="A23" s="20" t="s">
        <v>44</v>
      </c>
      <c r="D23" s="26">
        <v>6</v>
      </c>
      <c r="E23" s="26">
        <v>-2</v>
      </c>
      <c r="F23" s="26">
        <v>6</v>
      </c>
      <c r="G23" s="26">
        <v>-89</v>
      </c>
    </row>
    <row r="24" spans="4:7" ht="11.25">
      <c r="D24" s="30"/>
      <c r="E24" s="30"/>
      <c r="F24" s="30"/>
      <c r="G24" s="30"/>
    </row>
    <row r="25" spans="1:7" ht="11.25">
      <c r="A25" s="20" t="s">
        <v>45</v>
      </c>
      <c r="D25" s="26">
        <f>SUM(D19:D23)</f>
        <v>-8778</v>
      </c>
      <c r="E25" s="26">
        <f>SUM(E19:E23)</f>
        <v>-18408</v>
      </c>
      <c r="F25" s="26">
        <f>SUM(F19:F23)</f>
        <v>-39362</v>
      </c>
      <c r="G25" s="26">
        <f>SUM(G19:G23)</f>
        <v>-53063</v>
      </c>
    </row>
    <row r="27" spans="1:7" ht="11.25">
      <c r="A27" s="20" t="s">
        <v>20</v>
      </c>
      <c r="D27" s="26">
        <v>0</v>
      </c>
      <c r="E27" s="26">
        <v>34</v>
      </c>
      <c r="F27" s="26">
        <v>-7</v>
      </c>
      <c r="G27" s="26">
        <v>34</v>
      </c>
    </row>
    <row r="28" spans="4:7" ht="11.25">
      <c r="D28" s="30"/>
      <c r="E28" s="30"/>
      <c r="F28" s="30"/>
      <c r="G28" s="30"/>
    </row>
    <row r="29" spans="1:7" ht="11.25">
      <c r="A29" s="20" t="s">
        <v>46</v>
      </c>
      <c r="D29" s="26">
        <f>SUM(D25:D27)</f>
        <v>-8778</v>
      </c>
      <c r="E29" s="26">
        <f>SUM(E25:E27)</f>
        <v>-18374</v>
      </c>
      <c r="F29" s="26">
        <f>SUM(F25:F27)</f>
        <v>-39369</v>
      </c>
      <c r="G29" s="26">
        <f>SUM(G25:G27)</f>
        <v>-53029</v>
      </c>
    </row>
    <row r="31" spans="1:7" ht="11.25">
      <c r="A31" s="20" t="s">
        <v>47</v>
      </c>
      <c r="D31" s="26">
        <v>62</v>
      </c>
      <c r="E31" s="26">
        <v>16</v>
      </c>
      <c r="F31" s="26">
        <v>118</v>
      </c>
      <c r="G31" s="26">
        <v>339</v>
      </c>
    </row>
    <row r="33" spans="1:7" ht="12" thickBot="1">
      <c r="A33" s="20" t="s">
        <v>100</v>
      </c>
      <c r="D33" s="57">
        <f>SUM(D29:D31)</f>
        <v>-8716</v>
      </c>
      <c r="E33" s="57">
        <f>SUM(E29:E31)</f>
        <v>-18358</v>
      </c>
      <c r="F33" s="57">
        <f>SUM(F29:F31)</f>
        <v>-39251</v>
      </c>
      <c r="G33" s="57">
        <f>SUM(G29:G31)</f>
        <v>-52690</v>
      </c>
    </row>
    <row r="34" ht="12" thickTop="1"/>
    <row r="36" ht="11.25">
      <c r="A36" s="20" t="s">
        <v>48</v>
      </c>
    </row>
    <row r="37" spans="2:7" ht="11.25">
      <c r="B37" s="20" t="s">
        <v>49</v>
      </c>
      <c r="D37" s="31">
        <f>+D33/2030060*100</f>
        <v>-0.42934691585470375</v>
      </c>
      <c r="E37" s="31">
        <f>+E33/2030060*100</f>
        <v>-0.9043082470468853</v>
      </c>
      <c r="F37" s="31">
        <f>+F33/2030060*100</f>
        <v>-1.9334896505522003</v>
      </c>
      <c r="G37" s="31">
        <f>+G33/2030060*100</f>
        <v>-2.595489788479158</v>
      </c>
    </row>
    <row r="38" spans="2:7" ht="12" thickBot="1">
      <c r="B38" s="20" t="s">
        <v>50</v>
      </c>
      <c r="D38" s="43" t="s">
        <v>51</v>
      </c>
      <c r="E38" s="43" t="s">
        <v>51</v>
      </c>
      <c r="F38" s="43" t="s">
        <v>51</v>
      </c>
      <c r="G38" s="43" t="s">
        <v>51</v>
      </c>
    </row>
    <row r="39" ht="12" thickTop="1"/>
    <row r="42" ht="11.25">
      <c r="A42" s="20" t="s">
        <v>32</v>
      </c>
    </row>
    <row r="43" ht="11.25">
      <c r="A43" s="20" t="s">
        <v>98</v>
      </c>
    </row>
    <row r="44" ht="11.25">
      <c r="A44" s="20" t="s">
        <v>99</v>
      </c>
    </row>
  </sheetData>
  <printOptions/>
  <pageMargins left="1" right="0.5" top="1" bottom="1" header="0.5" footer="0.75"/>
  <pageSetup fitToHeight="1" fitToWidth="1" horizontalDpi="600" verticalDpi="600" orientation="portrait" scale="91" r:id="rId1"/>
  <headerFooter alignWithMargins="0">
    <oddFooter>&amp;C&amp;"Times New Roman,Regular"&amp;13Page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5">
      <selection activeCell="B19" sqref="B19"/>
    </sheetView>
  </sheetViews>
  <sheetFormatPr defaultColWidth="8.28125" defaultRowHeight="15" customHeight="1"/>
  <cols>
    <col min="1" max="1" width="26.421875" style="5" customWidth="1"/>
    <col min="2" max="3" width="12.00390625" style="5" customWidth="1"/>
    <col min="4" max="4" width="11.28125" style="5" customWidth="1"/>
    <col min="5" max="5" width="12.8515625" style="5" customWidth="1"/>
    <col min="6" max="6" width="15.57421875" style="5" customWidth="1"/>
    <col min="7" max="7" width="2.28125" style="5" customWidth="1"/>
    <col min="8" max="8" width="12.00390625" style="5" customWidth="1"/>
    <col min="9" max="16384" width="8.28125" style="5" customWidth="1"/>
  </cols>
  <sheetData>
    <row r="1" s="2" customFormat="1" ht="15" customHeight="1">
      <c r="A1" s="3" t="str">
        <f>'[1]P&amp;L'!A1</f>
        <v>FACB RESORTS BERHAD (6461-P)</v>
      </c>
    </row>
    <row r="2" s="2" customFormat="1" ht="15" customHeight="1"/>
    <row r="3" s="2" customFormat="1" ht="15" customHeight="1">
      <c r="A3" s="3" t="s">
        <v>104</v>
      </c>
    </row>
    <row r="4" s="2" customFormat="1" ht="15" customHeight="1">
      <c r="A4" s="3" t="s">
        <v>88</v>
      </c>
    </row>
    <row r="5" spans="1:7" ht="15" customHeight="1">
      <c r="A5" s="2" t="s">
        <v>2</v>
      </c>
      <c r="B5" s="4"/>
      <c r="C5" s="4"/>
      <c r="D5" s="4"/>
      <c r="E5" s="4"/>
      <c r="F5" s="4"/>
      <c r="G5" s="4"/>
    </row>
    <row r="6" spans="1:7" ht="15" customHeight="1">
      <c r="A6" s="4"/>
      <c r="B6" s="4"/>
      <c r="C6" s="6" t="s">
        <v>52</v>
      </c>
      <c r="D6" s="6" t="s">
        <v>52</v>
      </c>
      <c r="E6" s="4"/>
      <c r="F6" s="4"/>
      <c r="G6" s="4"/>
    </row>
    <row r="7" spans="2:5" ht="15" customHeight="1">
      <c r="B7" s="6" t="s">
        <v>53</v>
      </c>
      <c r="C7" s="6" t="s">
        <v>54</v>
      </c>
      <c r="D7" s="6" t="s">
        <v>54</v>
      </c>
      <c r="E7" s="7" t="s">
        <v>55</v>
      </c>
    </row>
    <row r="8" spans="1:7" ht="15" customHeight="1">
      <c r="A8" s="8"/>
      <c r="B8" s="9" t="s">
        <v>56</v>
      </c>
      <c r="C8" s="9" t="s">
        <v>57</v>
      </c>
      <c r="D8" s="9" t="s">
        <v>58</v>
      </c>
      <c r="E8" s="9" t="s">
        <v>59</v>
      </c>
      <c r="F8" s="9" t="s">
        <v>60</v>
      </c>
      <c r="G8" s="10"/>
    </row>
    <row r="9" spans="1:7" ht="15" customHeight="1">
      <c r="A9" s="11"/>
      <c r="B9" s="10" t="s">
        <v>5</v>
      </c>
      <c r="C9" s="10" t="s">
        <v>5</v>
      </c>
      <c r="D9" s="10" t="s">
        <v>5</v>
      </c>
      <c r="E9" s="10" t="s">
        <v>5</v>
      </c>
      <c r="F9" s="10" t="s">
        <v>5</v>
      </c>
      <c r="G9" s="10"/>
    </row>
    <row r="10" spans="2:4" ht="15" customHeight="1">
      <c r="B10" s="6"/>
      <c r="C10" s="12"/>
      <c r="D10" s="13"/>
    </row>
    <row r="11" spans="1:6" ht="15" customHeight="1">
      <c r="A11" s="5" t="s">
        <v>61</v>
      </c>
      <c r="B11" s="14">
        <v>1015030</v>
      </c>
      <c r="C11" s="14">
        <v>111536</v>
      </c>
      <c r="D11" s="15">
        <v>41673</v>
      </c>
      <c r="E11" s="15">
        <v>-42404</v>
      </c>
      <c r="F11" s="14">
        <f>SUM(B11:E11)</f>
        <v>1125835</v>
      </c>
    </row>
    <row r="12" spans="2:4" ht="15" customHeight="1">
      <c r="B12" s="6"/>
      <c r="C12" s="12"/>
      <c r="D12" s="13"/>
    </row>
    <row r="13" spans="1:8" ht="15" customHeight="1">
      <c r="A13" s="5" t="s">
        <v>95</v>
      </c>
      <c r="B13" s="16">
        <v>0</v>
      </c>
      <c r="C13" s="16">
        <v>0</v>
      </c>
      <c r="D13" s="17">
        <v>-36110</v>
      </c>
      <c r="E13" s="17">
        <v>-51688</v>
      </c>
      <c r="F13" s="17">
        <f>SUM(B13:E13)</f>
        <v>-87798</v>
      </c>
      <c r="H13" s="6" t="s">
        <v>81</v>
      </c>
    </row>
    <row r="14" spans="2:8" ht="15" customHeight="1">
      <c r="B14" s="49"/>
      <c r="C14" s="49"/>
      <c r="D14" s="50"/>
      <c r="E14" s="50"/>
      <c r="F14" s="49"/>
      <c r="H14" s="6"/>
    </row>
    <row r="15" spans="1:6" ht="15" customHeight="1">
      <c r="A15" s="5" t="s">
        <v>96</v>
      </c>
      <c r="B15" s="5">
        <f>SUM(B11:B14)</f>
        <v>1015030</v>
      </c>
      <c r="C15" s="5">
        <f>SUM(C11:C14)</f>
        <v>111536</v>
      </c>
      <c r="D15" s="5">
        <f>SUM(D11:D14)</f>
        <v>5563</v>
      </c>
      <c r="E15" s="13">
        <f>SUM(E11:E14)</f>
        <v>-94092</v>
      </c>
      <c r="F15" s="5">
        <f>SUM(F11:F14)</f>
        <v>1038037</v>
      </c>
    </row>
    <row r="17" spans="1:8" ht="15" customHeight="1">
      <c r="A17" s="5" t="s">
        <v>62</v>
      </c>
      <c r="B17" s="17">
        <v>0</v>
      </c>
      <c r="C17" s="17">
        <v>0</v>
      </c>
      <c r="D17" s="17">
        <v>331</v>
      </c>
      <c r="E17" s="17">
        <v>-82294</v>
      </c>
      <c r="F17" s="17">
        <f>SUM(B17:E17)</f>
        <v>-81963</v>
      </c>
      <c r="H17" s="5" t="s">
        <v>81</v>
      </c>
    </row>
    <row r="18" spans="2:6" ht="15" customHeight="1">
      <c r="B18" s="18"/>
      <c r="C18" s="18"/>
      <c r="D18" s="18"/>
      <c r="E18" s="18"/>
      <c r="F18" s="18"/>
    </row>
    <row r="19" spans="1:6" ht="15" customHeight="1">
      <c r="A19" s="5" t="s">
        <v>63</v>
      </c>
      <c r="B19" s="51">
        <f>SUM(B15:B18)</f>
        <v>1015030</v>
      </c>
      <c r="C19" s="51">
        <f>SUM(C15:C18)</f>
        <v>111536</v>
      </c>
      <c r="D19" s="51">
        <f>SUM(D15:D18)</f>
        <v>5894</v>
      </c>
      <c r="E19" s="53">
        <f>SUM(E15:E18)</f>
        <v>-176386</v>
      </c>
      <c r="F19" s="51">
        <f>SUM(F15:F18)</f>
        <v>956074</v>
      </c>
    </row>
    <row r="20" spans="2:6" ht="15" customHeight="1">
      <c r="B20" s="18"/>
      <c r="C20" s="18"/>
      <c r="D20" s="18"/>
      <c r="E20" s="18"/>
      <c r="F20" s="18"/>
    </row>
    <row r="21" spans="1:6" ht="15" customHeight="1">
      <c r="A21" s="5" t="s">
        <v>83</v>
      </c>
      <c r="B21" s="17">
        <v>0</v>
      </c>
      <c r="C21" s="17">
        <v>0</v>
      </c>
      <c r="D21" s="17">
        <v>-764</v>
      </c>
      <c r="E21" s="17">
        <f>'IS'!F33</f>
        <v>-39251</v>
      </c>
      <c r="F21" s="17">
        <f>SUM(B21:E21)</f>
        <v>-40015</v>
      </c>
    </row>
    <row r="22" spans="2:6" ht="15" customHeight="1">
      <c r="B22" s="18"/>
      <c r="C22" s="18"/>
      <c r="D22" s="18"/>
      <c r="E22" s="18"/>
      <c r="F22" s="18"/>
    </row>
    <row r="23" spans="1:7" ht="15" customHeight="1" thickBot="1">
      <c r="A23" s="5" t="s">
        <v>94</v>
      </c>
      <c r="B23" s="19">
        <f>SUM(B19:B22)</f>
        <v>1015030</v>
      </c>
      <c r="C23" s="19">
        <f>SUM(C19:C22)</f>
        <v>111536</v>
      </c>
      <c r="D23" s="19">
        <f>SUM(D19:D22)</f>
        <v>5130</v>
      </c>
      <c r="E23" s="54">
        <f>SUM(E19:E22)</f>
        <v>-215637</v>
      </c>
      <c r="F23" s="19">
        <f>SUM(F19:F22)</f>
        <v>916059</v>
      </c>
      <c r="G23" s="14"/>
    </row>
    <row r="24" ht="15" customHeight="1" thickTop="1"/>
    <row r="25" spans="2:6" ht="15" customHeight="1">
      <c r="B25" s="18"/>
      <c r="C25" s="18"/>
      <c r="D25" s="18"/>
      <c r="E25" s="18"/>
      <c r="F25" s="18"/>
    </row>
    <row r="26" ht="15" customHeight="1">
      <c r="G26" s="14"/>
    </row>
    <row r="27" ht="15" customHeight="1">
      <c r="A27" s="5" t="s">
        <v>101</v>
      </c>
    </row>
    <row r="29" spans="1:2" ht="15" customHeight="1">
      <c r="A29" s="20" t="s">
        <v>32</v>
      </c>
      <c r="B29" s="2"/>
    </row>
    <row r="30" spans="1:2" ht="15" customHeight="1">
      <c r="A30" s="20" t="s">
        <v>98</v>
      </c>
      <c r="B30" s="2"/>
    </row>
    <row r="31" ht="15" customHeight="1">
      <c r="A31" s="20" t="s">
        <v>99</v>
      </c>
    </row>
  </sheetData>
  <printOptions/>
  <pageMargins left="1" right="0.5" top="1" bottom="1" header="0.5" footer="0.75"/>
  <pageSetup horizontalDpi="600" verticalDpi="600" orientation="portrait" r:id="rId1"/>
  <headerFooter alignWithMargins="0">
    <oddFooter>&amp;C&amp;"Times New Roman Special G1,Regular"&amp;11Page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5">
      <selection activeCell="F42" sqref="F42"/>
    </sheetView>
  </sheetViews>
  <sheetFormatPr defaultColWidth="9.140625" defaultRowHeight="12.75"/>
  <cols>
    <col min="1" max="3" width="9.140625" style="20" customWidth="1"/>
    <col min="4" max="4" width="26.140625" style="20" customWidth="1"/>
    <col min="5" max="5" width="2.421875" style="20" customWidth="1"/>
    <col min="6" max="6" width="13.28125" style="21" customWidth="1"/>
    <col min="7" max="7" width="2.140625" style="21" customWidth="1"/>
    <col min="8" max="8" width="14.00390625" style="21" customWidth="1"/>
    <col min="9" max="9" width="10.28125" style="21" customWidth="1"/>
    <col min="10" max="10" width="1.7109375" style="20" customWidth="1"/>
    <col min="11" max="11" width="10.28125" style="21" hidden="1" customWidth="1"/>
    <col min="12" max="16384" width="9.140625" style="20" customWidth="1"/>
  </cols>
  <sheetData>
    <row r="1" ht="11.25">
      <c r="A1" s="1" t="s">
        <v>0</v>
      </c>
    </row>
    <row r="3" ht="11.25">
      <c r="A3" s="1" t="s">
        <v>107</v>
      </c>
    </row>
    <row r="4" ht="11.25">
      <c r="A4" s="1" t="s">
        <v>88</v>
      </c>
    </row>
    <row r="5" ht="11.25">
      <c r="A5" s="20" t="s">
        <v>2</v>
      </c>
    </row>
    <row r="6" spans="6:11" ht="11.25">
      <c r="F6" s="21" t="s">
        <v>35</v>
      </c>
      <c r="H6" s="21" t="s">
        <v>84</v>
      </c>
      <c r="K6" s="21" t="s">
        <v>36</v>
      </c>
    </row>
    <row r="7" spans="6:11" ht="11.25">
      <c r="F7" s="21" t="s">
        <v>91</v>
      </c>
      <c r="H7" s="21" t="s">
        <v>91</v>
      </c>
      <c r="K7" s="21" t="s">
        <v>38</v>
      </c>
    </row>
    <row r="8" spans="6:11" ht="11.25">
      <c r="F8" s="21" t="s">
        <v>39</v>
      </c>
      <c r="H8" s="21" t="s">
        <v>39</v>
      </c>
      <c r="K8" s="21" t="s">
        <v>39</v>
      </c>
    </row>
    <row r="9" spans="6:11" ht="11.25">
      <c r="F9" s="38" t="s">
        <v>90</v>
      </c>
      <c r="G9" s="46"/>
      <c r="H9" s="38" t="s">
        <v>89</v>
      </c>
      <c r="I9" s="46"/>
      <c r="K9" s="38" t="s">
        <v>4</v>
      </c>
    </row>
    <row r="10" spans="6:11" ht="11.25">
      <c r="F10" s="21" t="s">
        <v>5</v>
      </c>
      <c r="H10" s="21" t="s">
        <v>5</v>
      </c>
      <c r="K10" s="21" t="s">
        <v>5</v>
      </c>
    </row>
    <row r="12" spans="1:11" ht="11.25">
      <c r="A12" s="20" t="s">
        <v>45</v>
      </c>
      <c r="F12" s="21">
        <f>'IS'!F25</f>
        <v>-39362</v>
      </c>
      <c r="H12" s="45">
        <v>-53063</v>
      </c>
      <c r="K12" s="21">
        <v>-76373</v>
      </c>
    </row>
    <row r="13" ht="11.25">
      <c r="H13" s="45"/>
    </row>
    <row r="14" spans="1:8" ht="11.25">
      <c r="A14" s="20" t="s">
        <v>64</v>
      </c>
      <c r="H14" s="45"/>
    </row>
    <row r="15" spans="2:11" ht="11.25">
      <c r="B15" s="20" t="s">
        <v>65</v>
      </c>
      <c r="F15" s="21">
        <v>35607</v>
      </c>
      <c r="H15" s="45">
        <v>26990</v>
      </c>
      <c r="K15" s="21">
        <v>33236</v>
      </c>
    </row>
    <row r="16" spans="6:11" ht="11.25">
      <c r="F16" s="22"/>
      <c r="G16" s="23"/>
      <c r="H16" s="52"/>
      <c r="I16" s="23"/>
      <c r="K16" s="22"/>
    </row>
    <row r="17" spans="1:11" ht="11.25">
      <c r="A17" s="20" t="s">
        <v>66</v>
      </c>
      <c r="F17" s="21">
        <f>SUM(F12:F15)</f>
        <v>-3755</v>
      </c>
      <c r="H17" s="21">
        <f>SUM(H12:H15)</f>
        <v>-26073</v>
      </c>
      <c r="K17" s="21">
        <f>SUM(K12:K15)</f>
        <v>-43137</v>
      </c>
    </row>
    <row r="19" spans="1:12" ht="11.25">
      <c r="A19" s="20" t="s">
        <v>67</v>
      </c>
      <c r="L19" s="48"/>
    </row>
    <row r="20" spans="2:11" ht="11.25">
      <c r="B20" s="20" t="s">
        <v>68</v>
      </c>
      <c r="F20" s="21">
        <f>-20420+1629+19617</f>
        <v>826</v>
      </c>
      <c r="H20" s="21">
        <v>13615</v>
      </c>
      <c r="K20" s="21">
        <v>32081</v>
      </c>
    </row>
    <row r="21" spans="2:11" ht="11.25">
      <c r="B21" s="20" t="s">
        <v>69</v>
      </c>
      <c r="F21" s="23">
        <f>19504-19617-366</f>
        <v>-479</v>
      </c>
      <c r="G21" s="23"/>
      <c r="H21" s="23">
        <v>3271</v>
      </c>
      <c r="I21" s="23"/>
      <c r="K21" s="22">
        <v>3737</v>
      </c>
    </row>
    <row r="22" spans="2:11" ht="11.25">
      <c r="B22" s="20" t="s">
        <v>87</v>
      </c>
      <c r="F22" s="22">
        <v>-3596</v>
      </c>
      <c r="G22" s="23"/>
      <c r="H22" s="22">
        <v>0</v>
      </c>
      <c r="I22" s="23"/>
      <c r="K22" s="23"/>
    </row>
    <row r="23" spans="1:11" ht="11.25">
      <c r="A23" s="20" t="s">
        <v>70</v>
      </c>
      <c r="F23" s="21">
        <f>SUM(F17:F22)</f>
        <v>-7004</v>
      </c>
      <c r="H23" s="21">
        <f>SUM(H17:H22)</f>
        <v>-9187</v>
      </c>
      <c r="K23" s="21">
        <f>SUM(K17:K21)</f>
        <v>-7319</v>
      </c>
    </row>
    <row r="24" spans="1:11" ht="11.25">
      <c r="A24" s="20" t="s">
        <v>71</v>
      </c>
      <c r="F24" s="21">
        <v>1051</v>
      </c>
      <c r="H24" s="21">
        <v>0</v>
      </c>
      <c r="K24" s="21">
        <v>0</v>
      </c>
    </row>
    <row r="25" spans="1:11" ht="11.25">
      <c r="A25" s="20" t="s">
        <v>72</v>
      </c>
      <c r="F25" s="22">
        <v>-470</v>
      </c>
      <c r="G25" s="23"/>
      <c r="H25" s="23">
        <v>-10</v>
      </c>
      <c r="I25" s="23"/>
      <c r="K25" s="22">
        <v>-226</v>
      </c>
    </row>
    <row r="26" spans="6:11" ht="11.25">
      <c r="F26" s="22">
        <f>SUM(F23:F25)</f>
        <v>-6423</v>
      </c>
      <c r="G26" s="23"/>
      <c r="H26" s="24">
        <f>SUM(H23:H25)</f>
        <v>-9197</v>
      </c>
      <c r="I26" s="23"/>
      <c r="K26" s="22">
        <f>SUM(K23:K25)</f>
        <v>-7545</v>
      </c>
    </row>
    <row r="27" ht="11.25">
      <c r="A27" s="20" t="s">
        <v>73</v>
      </c>
    </row>
    <row r="28" spans="2:11" ht="11.25">
      <c r="B28" s="20" t="s">
        <v>74</v>
      </c>
      <c r="F28" s="23">
        <v>-2276</v>
      </c>
      <c r="G28" s="23"/>
      <c r="H28" s="23">
        <v>-1663</v>
      </c>
      <c r="I28" s="23"/>
      <c r="K28" s="23">
        <v>-2828</v>
      </c>
    </row>
    <row r="29" spans="2:11" ht="11.25">
      <c r="B29" s="20" t="s">
        <v>75</v>
      </c>
      <c r="F29" s="41">
        <v>9</v>
      </c>
      <c r="G29" s="41"/>
      <c r="H29" s="41">
        <v>195</v>
      </c>
      <c r="I29" s="41"/>
      <c r="K29" s="23">
        <v>126</v>
      </c>
    </row>
    <row r="30" spans="1:11" ht="11.25">
      <c r="A30" s="20" t="s">
        <v>76</v>
      </c>
      <c r="F30" s="24">
        <f>SUM(F28:F29)</f>
        <v>-2267</v>
      </c>
      <c r="G30" s="23"/>
      <c r="H30" s="24">
        <f>SUM(H28:H29)</f>
        <v>-1468</v>
      </c>
      <c r="I30" s="23"/>
      <c r="K30" s="24">
        <f>SUM(K28:K29)</f>
        <v>-2702</v>
      </c>
    </row>
    <row r="32" ht="11.25">
      <c r="A32" s="20" t="s">
        <v>77</v>
      </c>
    </row>
    <row r="33" spans="2:11" ht="11.25">
      <c r="B33" s="20" t="s">
        <v>78</v>
      </c>
      <c r="F33" s="21">
        <f>3000+4000</f>
        <v>7000</v>
      </c>
      <c r="H33" s="21">
        <v>5000</v>
      </c>
      <c r="K33" s="21">
        <v>7000</v>
      </c>
    </row>
    <row r="34" spans="2:11" ht="11.25">
      <c r="B34" s="20" t="s">
        <v>79</v>
      </c>
      <c r="F34" s="21">
        <v>-2187</v>
      </c>
      <c r="H34" s="21">
        <v>-57869</v>
      </c>
      <c r="K34" s="21">
        <v>-59024</v>
      </c>
    </row>
    <row r="35" spans="1:11" ht="11.25">
      <c r="A35" s="20" t="s">
        <v>102</v>
      </c>
      <c r="F35" s="24">
        <f>SUM(F33:F34)</f>
        <v>4813</v>
      </c>
      <c r="G35" s="23"/>
      <c r="H35" s="24">
        <f>SUM(H33:H34)</f>
        <v>-52869</v>
      </c>
      <c r="I35" s="23"/>
      <c r="K35" s="24">
        <f>SUM(K33:K34)</f>
        <v>-52024</v>
      </c>
    </row>
    <row r="37" spans="1:11" ht="11.25">
      <c r="A37" s="20" t="s">
        <v>80</v>
      </c>
      <c r="E37" s="20" t="s">
        <v>81</v>
      </c>
      <c r="F37" s="21">
        <f>+F26+F30+F35</f>
        <v>-3877</v>
      </c>
      <c r="H37" s="21">
        <f>+H26+H30+H35</f>
        <v>-63534</v>
      </c>
      <c r="K37" s="21">
        <f>+K26+K30+K35</f>
        <v>-62271</v>
      </c>
    </row>
    <row r="39" spans="1:11" ht="11.25">
      <c r="A39" s="20" t="s">
        <v>85</v>
      </c>
      <c r="F39" s="21">
        <f>+K43</f>
        <v>-10796</v>
      </c>
      <c r="H39" s="21">
        <v>50917</v>
      </c>
      <c r="K39" s="21">
        <v>50917</v>
      </c>
    </row>
    <row r="41" spans="1:11" ht="11.25">
      <c r="A41" s="20" t="s">
        <v>82</v>
      </c>
      <c r="F41" s="21">
        <v>296</v>
      </c>
      <c r="H41" s="21">
        <v>529</v>
      </c>
      <c r="K41" s="21">
        <v>558</v>
      </c>
    </row>
    <row r="43" spans="1:11" ht="12" thickBot="1">
      <c r="A43" s="20" t="s">
        <v>86</v>
      </c>
      <c r="F43" s="25">
        <f>SUM(F37:F41)</f>
        <v>-14377</v>
      </c>
      <c r="G43" s="23"/>
      <c r="H43" s="25">
        <f>SUM(H37:H41)</f>
        <v>-12088</v>
      </c>
      <c r="I43" s="23"/>
      <c r="K43" s="25">
        <f>SUM(K37:K41)</f>
        <v>-10796</v>
      </c>
    </row>
    <row r="44" ht="12" thickTop="1"/>
    <row r="47" ht="11.25">
      <c r="A47" s="20" t="s">
        <v>32</v>
      </c>
    </row>
    <row r="48" ht="11.25">
      <c r="A48" s="20" t="s">
        <v>98</v>
      </c>
    </row>
    <row r="49" ht="11.25">
      <c r="A49" s="20" t="s">
        <v>99</v>
      </c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&amp;C&amp;"Times New Roman Special G1,Regular"&amp;11Page 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FACB BERHAD</dc:creator>
  <cp:keywords/>
  <dc:description/>
  <cp:lastModifiedBy>A satisfied Microsoft Office User</cp:lastModifiedBy>
  <cp:lastPrinted>2004-02-24T02:03:51Z</cp:lastPrinted>
  <dcterms:created xsi:type="dcterms:W3CDTF">2003-05-30T02:44:22Z</dcterms:created>
  <dcterms:modified xsi:type="dcterms:W3CDTF">2004-02-25T03:07:13Z</dcterms:modified>
  <cp:category/>
  <cp:version/>
  <cp:contentType/>
  <cp:contentStatus/>
</cp:coreProperties>
</file>